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5.0.14\水道班\バックアップ\lg2016-27（水道班）\ﾃﾞｰﾀ\山口データ\07調査関係（ﾁｮｳｻ）\R02\R030113公営企業に係る「経営比較分析表」の分析等について\提出\"/>
    </mc:Choice>
  </mc:AlternateContent>
  <workbookProtection workbookAlgorithmName="SHA-512" workbookHashValue="fSuQ/dmrni0Rqu5P9wA1fDcTtMI9W/WY4yZJceLVedGt8BqTxgdy2X5iEgChB/mL5BhwmXDKL2D52+ZVv1brBw==" workbookSaltValue="OuVcLIwEcHP2LMAUnzbUJQ=="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alcChain>
</file>

<file path=xl/sharedStrings.xml><?xml version="1.0" encoding="utf-8"?>
<sst xmlns="http://schemas.openxmlformats.org/spreadsheetml/2006/main" count="241" uniqueCount="120">
  <si>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</si>
  <si>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</si>
  <si>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</si>
  <si>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</si>
  <si>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</si>
  <si>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</si>
  <si>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</si>
  <si>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</si>
  <si>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</si>
  <si>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</si>
  <si>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</si>
  <si>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</si>
  <si>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</si>
  <si>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</si>
  <si>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</si>
  <si>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</si>
  <si>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</si>
  <si>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</si>
  <si>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</si>
  <si>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</si>
  <si>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</si>
  <si>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</si>
  <si>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</si>
  <si>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</si>
  <si>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</si>
  <si>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</si>
  <si>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</si>
  <si>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</si>
  <si>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</si>
  <si>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</si>
  <si>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</si>
  <si>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</si>
  <si>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</si>
  <si>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</si>
  <si>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</si>
  <si>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</si>
  <si>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</si>
  <si>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</si>
  <si>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</si>
  <si>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</si>
  <si>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</si>
  <si>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</si>
  <si>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</si>
  <si>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</si>
  <si>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</si>
  <si>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</si>
  <si>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</si>
  <si>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</si>
  <si>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</si>
  <si>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</si>
  <si>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</si>
  <si>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</si>
  <si>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</si>
  <si>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</si>
  <si>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</si>
  <si>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</si>
  <si>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</si>
  <si>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</si>
  <si>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</si>
  <si>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</si>
  <si>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</si>
  <si>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</si>
  <si>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</si>
  <si>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</si>
  <si>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</si>
  <si>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</si>
  <si>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</si>
  <si>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</si>
  <si>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</si>
  <si>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</si>
  <si>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</si>
  <si>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</si>
  <si>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</si>
  <si>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</si>
  <si>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</si>
  <si>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</si>
  <si>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</si>
  <si>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</si>
  <si>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</si>
  <si>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</si>
  <si>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</si>
  <si>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</si>
  <si>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</si>
  <si>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</si>
  <si>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</si>
  <si>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</si>
  <si>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</si>
  <si>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</si>
  <si>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</si>
  <si>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</si>
  <si>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</si>
  <si>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</si>
  <si>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</si>
  <si>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</si>
  <si>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</si>
  <si>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</si>
  <si>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</si>
  <si>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</si>
  <si>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小坂町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</si>
  <si>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</si>
  <si>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</si>
  <si>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</si>
  <si>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</si>
  <si>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</si>
  <si>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</si>
  <si>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</si>
  <si>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</si>
  <si>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</si>
  <si>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</si>
  <si>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</si>
  <si>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</si>
  <si>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</si>
  <si>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</si>
  <si>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</si>
  <si>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</si>
  <si>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</si>
  <si>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</si>
  <si>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・平成8年度から工事を始め、平成10年度に供用を開始。これまで布設した下水管の総延長（耐用年数50年）は32㎞で、汚水ポンプ（耐用年数15年）7基を設置した。
・汚水ポンプに関しては、今後耐用年数等踏まえ更新する必要があるほか、下水管についても、当面耐用年数は満たしているものの、将来を見据えた管渠更新計画を作成することで、計画的な老朽管更新を実施していく必要がある。</t>
    <rPh sb="11" eb="12">
      <t>ハジ</t>
    </rPh>
    <rPh sb="39" eb="40">
      <t>ソウ</t>
    </rPh>
    <rPh sb="74" eb="76">
      <t>セッチ</t>
    </rPh>
    <rPh sb="87" eb="88">
      <t>カン</t>
    </rPh>
    <rPh sb="92" eb="94">
      <t>コンゴ</t>
    </rPh>
    <rPh sb="98" eb="99">
      <t>トウ</t>
    </rPh>
    <rPh sb="99" eb="100">
      <t>フ</t>
    </rPh>
    <rPh sb="106" eb="108">
      <t>ヒツヨウ</t>
    </rPh>
    <rPh sb="123" eb="125">
      <t>トウメン</t>
    </rPh>
    <rPh sb="125" eb="127">
      <t>タイヨウ</t>
    </rPh>
    <rPh sb="127" eb="129">
      <t>ネンスウ</t>
    </rPh>
    <rPh sb="130" eb="131">
      <t>ミ</t>
    </rPh>
    <rPh sb="140" eb="142">
      <t>ショウライ</t>
    </rPh>
    <rPh sb="143" eb="145">
      <t>ミス</t>
    </rPh>
    <rPh sb="178" eb="180">
      <t>ヒツヨウ</t>
    </rPh>
    <phoneticPr fontId="4"/>
  </si>
  <si>
    <t>・当町の下水道事業は、平成8年度から工事着手し、平成10年度に供用開始。今年度末時点における供用面積は146ha、接続戸数1,031戸、下水管延長32㎞となっており、汚水処理に関しては、隣接する鹿角市と共同処理をしている。
　建設改良事業（下水道管渠布設事業）が令和4年度まで計画されており、次年度以降企業債残高は緩やかに減少する見込みである。
　一方、高齢者を中心に加入時の費用捻出が困難な世帯が多いことから、融資斡旋等利用促進を図ると共に維持管理費の削減に努めるとともに、必要に応じ、財源や需要額の将来予測をふまえた料金体系の検討をする必要がある。
　こうした現状を鑑み、国のロードマップに沿って法適化移行（令和5年度予定）に向け、経営状況の明確化、経営の弾力化、経営意識の向上、資産の有効活用等を引き続き推進していきたい。　</t>
    <rPh sb="1" eb="3">
      <t>トウチョウ</t>
    </rPh>
    <rPh sb="20" eb="22">
      <t>チャクシュ</t>
    </rPh>
    <rPh sb="36" eb="37">
      <t>イマ</t>
    </rPh>
    <rPh sb="40" eb="42">
      <t>ジテン</t>
    </rPh>
    <rPh sb="46" eb="48">
      <t>キョウヨウ</t>
    </rPh>
    <rPh sb="93" eb="95">
      <t>リンセツ</t>
    </rPh>
    <rPh sb="131" eb="133">
      <t>レイワ</t>
    </rPh>
    <rPh sb="134" eb="136">
      <t>ネンド</t>
    </rPh>
    <rPh sb="138" eb="140">
      <t>ケイカク</t>
    </rPh>
    <rPh sb="146" eb="149">
      <t>ジネンド</t>
    </rPh>
    <rPh sb="149" eb="151">
      <t>イコウ</t>
    </rPh>
    <rPh sb="151" eb="154">
      <t>キギョウサイ</t>
    </rPh>
    <rPh sb="154" eb="156">
      <t>ザンダカ</t>
    </rPh>
    <rPh sb="157" eb="158">
      <t>ユル</t>
    </rPh>
    <rPh sb="161" eb="163">
      <t>ゲンショウ</t>
    </rPh>
    <rPh sb="165" eb="167">
      <t>ミコ</t>
    </rPh>
    <rPh sb="174" eb="176">
      <t>イッポウ</t>
    </rPh>
    <rPh sb="181" eb="183">
      <t>チュウシン</t>
    </rPh>
    <rPh sb="186" eb="187">
      <t>ジ</t>
    </rPh>
    <rPh sb="190" eb="192">
      <t>ネンシュツ</t>
    </rPh>
    <rPh sb="211" eb="213">
      <t>リヨウ</t>
    </rPh>
    <rPh sb="270" eb="272">
      <t>ヒツヨウ</t>
    </rPh>
    <rPh sb="282" eb="284">
      <t>ゲンジョウ</t>
    </rPh>
    <rPh sb="285" eb="286">
      <t>カンガ</t>
    </rPh>
    <rPh sb="288" eb="289">
      <t>クニ</t>
    </rPh>
    <rPh sb="297" eb="298">
      <t>ソ</t>
    </rPh>
    <rPh sb="303" eb="305">
      <t>イコウ</t>
    </rPh>
    <rPh sb="306" eb="308">
      <t>レイワ</t>
    </rPh>
    <rPh sb="309" eb="311">
      <t>ネンド</t>
    </rPh>
    <rPh sb="311" eb="313">
      <t>ヨテイ</t>
    </rPh>
    <rPh sb="315" eb="316">
      <t>ム</t>
    </rPh>
    <rPh sb="349" eb="350">
      <t>トウ</t>
    </rPh>
    <rPh sb="351" eb="352">
      <t>ヒ</t>
    </rPh>
    <rPh sb="353" eb="354">
      <t>ツヅ</t>
    </rPh>
    <rPh sb="355" eb="357">
      <t>スイシン</t>
    </rPh>
    <phoneticPr fontId="4"/>
  </si>
  <si>
    <t>①収益的収支比率は、処理区域の拡大等により使用者数・料金収入は増加した一方、令和元～4年度にかけて地方債償還額がピークとなることから、前年度と比較し3.19％のマイナスとなっている。単年度収支の黒字化（100％以上）を目指し、使用料収入率の向上に努めるとともに、処理区域内における未加入世帯等に対し下水道接続を促進すべく、普及・啓蒙に取り組んでいきたい。
④企業債残高対事業規模比率は、昨年度比109.93％の改善が図られたものの、令和4年度まで下水道管渠工事が継続することから、類似団体平均値と比べ高い状況が続くと見込まれる。
⑤経費回収率については、対前年度比10.09％の減少となった。類似団体の平均値は上回っているものの、使用料収入の安定確保及び汚水処理費削減に向け、引き続き取り組んでいきたい。
⑥汚水処理原価は、類似団体平均値とほぼ同程度となっている。人口減少下における持続可能な事業運営を考慮した広域化・共同化等を通じ、コスト削減に努めていきたい。
⑧水洗化率に関しては、処理区域の拡大により加入者数は増加しているものの、高齢者世帯を中心に加入時の費用負担がネックと捉えている家庭もあることから、依然として未加入世帯が多い状況となっている。今後も、地域の実情に即した公共用水域の水質保全確保に向けた取り組みを推進していきたい。</t>
    <rPh sb="17" eb="18">
      <t>トウ</t>
    </rPh>
    <rPh sb="35" eb="37">
      <t>イッポウ</t>
    </rPh>
    <rPh sb="38" eb="40">
      <t>レイワ</t>
    </rPh>
    <rPh sb="43" eb="45">
      <t>ネンド</t>
    </rPh>
    <rPh sb="49" eb="52">
      <t>チホウサイ</t>
    </rPh>
    <rPh sb="52" eb="54">
      <t>ショウカン</t>
    </rPh>
    <rPh sb="54" eb="55">
      <t>ガク</t>
    </rPh>
    <rPh sb="67" eb="70">
      <t>ゼンネンド</t>
    </rPh>
    <rPh sb="91" eb="94">
      <t>タンネンド</t>
    </rPh>
    <rPh sb="94" eb="96">
      <t>シュウシ</t>
    </rPh>
    <rPh sb="97" eb="99">
      <t>クロジ</t>
    </rPh>
    <rPh sb="99" eb="100">
      <t>カ</t>
    </rPh>
    <rPh sb="105" eb="107">
      <t>イジョウ</t>
    </rPh>
    <rPh sb="109" eb="111">
      <t>メザ</t>
    </rPh>
    <rPh sb="113" eb="116">
      <t>シヨウリョウ</t>
    </rPh>
    <rPh sb="116" eb="118">
      <t>シュウニュウ</t>
    </rPh>
    <rPh sb="118" eb="119">
      <t>リツ</t>
    </rPh>
    <rPh sb="120" eb="122">
      <t>コウジョウ</t>
    </rPh>
    <rPh sb="123" eb="124">
      <t>ツト</t>
    </rPh>
    <rPh sb="135" eb="136">
      <t>ナイ</t>
    </rPh>
    <rPh sb="143" eb="145">
      <t>セタイ</t>
    </rPh>
    <rPh sb="145" eb="146">
      <t>トウ</t>
    </rPh>
    <rPh sb="147" eb="148">
      <t>タイ</t>
    </rPh>
    <rPh sb="149" eb="152">
      <t>ゲスイドウ</t>
    </rPh>
    <rPh sb="152" eb="154">
      <t>セツゾク</t>
    </rPh>
    <rPh sb="155" eb="157">
      <t>ソクシン</t>
    </rPh>
    <rPh sb="161" eb="163">
      <t>フキュウ</t>
    </rPh>
    <rPh sb="164" eb="166">
      <t>ケイモウ</t>
    </rPh>
    <rPh sb="167" eb="168">
      <t>ト</t>
    </rPh>
    <rPh sb="169" eb="170">
      <t>ク</t>
    </rPh>
    <rPh sb="193" eb="194">
      <t>サク</t>
    </rPh>
    <rPh sb="195" eb="196">
      <t>ド</t>
    </rPh>
    <rPh sb="216" eb="218">
      <t>レイワ</t>
    </rPh>
    <rPh sb="240" eb="242">
      <t>ルイジ</t>
    </rPh>
    <rPh sb="242" eb="244">
      <t>ダンタイ</t>
    </rPh>
    <rPh sb="244" eb="247">
      <t>ヘイキンチ</t>
    </rPh>
    <rPh sb="248" eb="249">
      <t>クラ</t>
    </rPh>
    <rPh sb="250" eb="251">
      <t>タカ</t>
    </rPh>
    <rPh sb="252" eb="254">
      <t>ジョウキョウ</t>
    </rPh>
    <rPh sb="255" eb="256">
      <t>ツヅ</t>
    </rPh>
    <rPh sb="258" eb="260">
      <t>ミコ</t>
    </rPh>
    <rPh sb="277" eb="278">
      <t>タイ</t>
    </rPh>
    <rPh sb="278" eb="282">
      <t>ゼンネンドヒ</t>
    </rPh>
    <rPh sb="289" eb="291">
      <t>ゲンショウ</t>
    </rPh>
    <rPh sb="315" eb="318">
      <t>シヨウリョウ</t>
    </rPh>
    <rPh sb="318" eb="320">
      <t>シュウニュウ</t>
    </rPh>
    <rPh sb="323" eb="325">
      <t>カクホ</t>
    </rPh>
    <rPh sb="325" eb="326">
      <t>オヨ</t>
    </rPh>
    <rPh sb="327" eb="329">
      <t>オスイ</t>
    </rPh>
    <rPh sb="329" eb="332">
      <t>ショリヒ</t>
    </rPh>
    <rPh sb="332" eb="334">
      <t>サクゲン</t>
    </rPh>
    <rPh sb="335" eb="336">
      <t>ム</t>
    </rPh>
    <rPh sb="338" eb="339">
      <t>ヒ</t>
    </rPh>
    <rPh sb="340" eb="341">
      <t>ツヅ</t>
    </rPh>
    <rPh sb="342" eb="343">
      <t>ト</t>
    </rPh>
    <rPh sb="344" eb="345">
      <t>ク</t>
    </rPh>
    <rPh sb="366" eb="369">
      <t>ヘイキンチ</t>
    </rPh>
    <rPh sb="372" eb="375">
      <t>ドウテイド</t>
    </rPh>
    <rPh sb="382" eb="384">
      <t>ジンコウ</t>
    </rPh>
    <rPh sb="384" eb="386">
      <t>ゲンショウ</t>
    </rPh>
    <rPh sb="386" eb="387">
      <t>シタ</t>
    </rPh>
    <rPh sb="391" eb="393">
      <t>ジゾク</t>
    </rPh>
    <rPh sb="393" eb="395">
      <t>カノウ</t>
    </rPh>
    <rPh sb="396" eb="398">
      <t>ジギョウ</t>
    </rPh>
    <rPh sb="398" eb="400">
      <t>ウンエイ</t>
    </rPh>
    <rPh sb="401" eb="403">
      <t>コウリョ</t>
    </rPh>
    <rPh sb="405" eb="407">
      <t>コウイキ</t>
    </rPh>
    <rPh sb="407" eb="408">
      <t>カ</t>
    </rPh>
    <rPh sb="409" eb="412">
      <t>キョウドウカ</t>
    </rPh>
    <rPh sb="412" eb="413">
      <t>トウ</t>
    </rPh>
    <rPh sb="414" eb="415">
      <t>ツウ</t>
    </rPh>
    <rPh sb="456" eb="457">
      <t>スウ</t>
    </rPh>
    <rPh sb="474" eb="476">
      <t>チュウシン</t>
    </rPh>
    <rPh sb="479" eb="480">
      <t>トキ</t>
    </rPh>
    <rPh sb="490" eb="491">
      <t>トラ</t>
    </rPh>
    <rPh sb="495" eb="497">
      <t>カテイ</t>
    </rPh>
    <rPh sb="505" eb="507">
      <t>イゼン</t>
    </rPh>
    <rPh sb="513" eb="515">
      <t>セタイ</t>
    </rPh>
    <rPh sb="527" eb="529">
      <t>コンゴ</t>
    </rPh>
    <rPh sb="531" eb="533">
      <t>チイキ</t>
    </rPh>
    <rPh sb="534" eb="536">
      <t>ジツジョウ</t>
    </rPh>
    <rPh sb="537" eb="538">
      <t>ソク</t>
    </rPh>
    <rPh sb="540" eb="543">
      <t>コウキョウヨウ</t>
    </rPh>
    <rPh sb="543" eb="545">
      <t>スイイキ</t>
    </rPh>
    <rPh sb="546" eb="548">
      <t>スイシツ</t>
    </rPh>
    <rPh sb="548" eb="550">
      <t>ホゼン</t>
    </rPh>
    <rPh sb="550" eb="552">
      <t>カクホ</t>
    </rPh>
    <rPh sb="553" eb="554">
      <t>ム</t>
    </rPh>
    <rPh sb="556" eb="557">
      <t>ト</t>
    </rPh>
    <rPh sb="558" eb="559">
      <t>ク</t>
    </rPh>
    <rPh sb="561" eb="563">
      <t>スイシン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</si>
</sst>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formatCode="#,##0.00;&quot;△&quot;#,##0.00;&quot;-&quot;">
                  <c:v>4.21</c:v>
                </c:pt>
                <c:pt idx="1">
                  <c:v>0</c:v>
                </c:pt>
                <c:pt idx="2">
                  <c:v>0</c:v>
                </c:pt>
                <c:pt idx="3">
                  <c:v>0</c:v>
                </c:pt>
                <c:pt idx="4">
                  <c:v>0</c:v>
                </c:pt>
              </c:numCache>
            </c:numRef>
          </c:val>
          <c:extLst>
            <c:ext xmlns:c16="http://schemas.microsoft.com/office/drawing/2014/chart" uri="{C3380CC4-5D6E-409C-BE32-E72D297353CC}">
              <c16:uniqueId val="{00000000-F8EC-414F-81D1-A3ED7673A95B}"/>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0.15</c:v>
                </c:pt>
                <c:pt idx="1">
                  <c:v>0.1</c:v>
                </c:pt>
                <c:pt idx="2">
                  <c:v>0.13</c:v>
                </c:pt>
                <c:pt idx="3">
                  <c:v>0.12</c:v>
                </c:pt>
                <c:pt idx="4">
                  <c:v>0.1</c:v>
                </c:pt>
              </c:numCache>
            </c:numRef>
          </c:val>
          <c:smooth val="0"/>
          <c:extLst>
            <c:ext xmlns:c16="http://schemas.microsoft.com/office/drawing/2014/chart" uri="{C3380CC4-5D6E-409C-BE32-E72D297353CC}">
              <c16:uniqueId val="{00000001-F8EC-414F-81D1-A3ED7673A95B}"/>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300-4047-BE46-87A7DB0335D5}"/>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49.39</c:v>
                </c:pt>
                <c:pt idx="1">
                  <c:v>49.25</c:v>
                </c:pt>
                <c:pt idx="2">
                  <c:v>50.24</c:v>
                </c:pt>
                <c:pt idx="3">
                  <c:v>49.68</c:v>
                </c:pt>
                <c:pt idx="4">
                  <c:v>49.27</c:v>
                </c:pt>
              </c:numCache>
            </c:numRef>
          </c:val>
          <c:smooth val="0"/>
          <c:extLst>
            <c:ext xmlns:c16="http://schemas.microsoft.com/office/drawing/2014/chart" uri="{C3380CC4-5D6E-409C-BE32-E72D297353CC}">
              <c16:uniqueId val="{00000001-B300-4047-BE46-87A7DB0335D5}"/>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82.27</c:v>
                </c:pt>
                <c:pt idx="1">
                  <c:v>83.89</c:v>
                </c:pt>
                <c:pt idx="2">
                  <c:v>75.2</c:v>
                </c:pt>
                <c:pt idx="3">
                  <c:v>75.930000000000007</c:v>
                </c:pt>
                <c:pt idx="4">
                  <c:v>76.87</c:v>
                </c:pt>
              </c:numCache>
            </c:numRef>
          </c:val>
          <c:extLst>
            <c:ext xmlns:c16="http://schemas.microsoft.com/office/drawing/2014/chart" uri="{C3380CC4-5D6E-409C-BE32-E72D297353CC}">
              <c16:uniqueId val="{00000000-9386-45A5-A447-903FB9F100F8}"/>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83.96</c:v>
                </c:pt>
                <c:pt idx="1">
                  <c:v>84.12</c:v>
                </c:pt>
                <c:pt idx="2">
                  <c:v>84.17</c:v>
                </c:pt>
                <c:pt idx="3">
                  <c:v>83.35</c:v>
                </c:pt>
                <c:pt idx="4">
                  <c:v>83.16</c:v>
                </c:pt>
              </c:numCache>
            </c:numRef>
          </c:val>
          <c:smooth val="0"/>
          <c:extLst>
            <c:ext xmlns:c16="http://schemas.microsoft.com/office/drawing/2014/chart" uri="{C3380CC4-5D6E-409C-BE32-E72D297353CC}">
              <c16:uniqueId val="{00000001-9386-45A5-A447-903FB9F100F8}"/>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79.790000000000006</c:v>
                </c:pt>
                <c:pt idx="1">
                  <c:v>76.62</c:v>
                </c:pt>
                <c:pt idx="2">
                  <c:v>83.53</c:v>
                </c:pt>
                <c:pt idx="3">
                  <c:v>86.52</c:v>
                </c:pt>
                <c:pt idx="4">
                  <c:v>83.33</c:v>
                </c:pt>
              </c:numCache>
            </c:numRef>
          </c:val>
          <c:extLst>
            <c:ext xmlns:c16="http://schemas.microsoft.com/office/drawing/2014/chart" uri="{C3380CC4-5D6E-409C-BE32-E72D297353CC}">
              <c16:uniqueId val="{00000000-566A-4BD1-B46B-4159B1D22AA4}"/>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66A-4BD1-B46B-4159B1D22AA4}"/>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154-44B5-A787-93FC7137ACC6}"/>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154-44B5-A787-93FC7137ACC6}"/>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9B2-46AF-A8D5-161BC10CB994}"/>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9B2-46AF-A8D5-161BC10CB994}"/>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DF0-40B5-A86B-4C6C9FD50AC4}"/>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DF0-40B5-A86B-4C6C9FD50AC4}"/>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189-4503-8ECE-F5ED2EF38739}"/>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189-4503-8ECE-F5ED2EF38739}"/>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1706.27</c:v>
                </c:pt>
                <c:pt idx="1">
                  <c:v>1632.73</c:v>
                </c:pt>
                <c:pt idx="2">
                  <c:v>1598.7</c:v>
                </c:pt>
                <c:pt idx="3">
                  <c:v>1639.89</c:v>
                </c:pt>
                <c:pt idx="4">
                  <c:v>1529.96</c:v>
                </c:pt>
              </c:numCache>
            </c:numRef>
          </c:val>
          <c:extLst>
            <c:ext xmlns:c16="http://schemas.microsoft.com/office/drawing/2014/chart" uri="{C3380CC4-5D6E-409C-BE32-E72D297353CC}">
              <c16:uniqueId val="{00000000-BB89-48E6-A6D1-10C839ADAD5B}"/>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1162.3599999999999</c:v>
                </c:pt>
                <c:pt idx="1">
                  <c:v>1047.6500000000001</c:v>
                </c:pt>
                <c:pt idx="2">
                  <c:v>1124.26</c:v>
                </c:pt>
                <c:pt idx="3">
                  <c:v>1048.23</c:v>
                </c:pt>
                <c:pt idx="4">
                  <c:v>1130.42</c:v>
                </c:pt>
              </c:numCache>
            </c:numRef>
          </c:val>
          <c:smooth val="0"/>
          <c:extLst>
            <c:ext xmlns:c16="http://schemas.microsoft.com/office/drawing/2014/chart" uri="{C3380CC4-5D6E-409C-BE32-E72D297353CC}">
              <c16:uniqueId val="{00000001-BB89-48E6-A6D1-10C839ADAD5B}"/>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74.849999999999994</c:v>
                </c:pt>
                <c:pt idx="1">
                  <c:v>71.2</c:v>
                </c:pt>
                <c:pt idx="2">
                  <c:v>100</c:v>
                </c:pt>
                <c:pt idx="3">
                  <c:v>97.58</c:v>
                </c:pt>
                <c:pt idx="4">
                  <c:v>87.49</c:v>
                </c:pt>
              </c:numCache>
            </c:numRef>
          </c:val>
          <c:extLst>
            <c:ext xmlns:c16="http://schemas.microsoft.com/office/drawing/2014/chart" uri="{C3380CC4-5D6E-409C-BE32-E72D297353CC}">
              <c16:uniqueId val="{00000000-75B1-47A1-B91A-70DFA4374D6B}"/>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68.209999999999994</c:v>
                </c:pt>
                <c:pt idx="1">
                  <c:v>74.040000000000006</c:v>
                </c:pt>
                <c:pt idx="2">
                  <c:v>80.58</c:v>
                </c:pt>
                <c:pt idx="3">
                  <c:v>78.92</c:v>
                </c:pt>
                <c:pt idx="4">
                  <c:v>74.17</c:v>
                </c:pt>
              </c:numCache>
            </c:numRef>
          </c:val>
          <c:smooth val="0"/>
          <c:extLst>
            <c:ext xmlns:c16="http://schemas.microsoft.com/office/drawing/2014/chart" uri="{C3380CC4-5D6E-409C-BE32-E72D297353CC}">
              <c16:uniqueId val="{00000001-75B1-47A1-B91A-70DFA4374D6B}"/>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268.08</c:v>
                </c:pt>
                <c:pt idx="1">
                  <c:v>283.58999999999997</c:v>
                </c:pt>
                <c:pt idx="2">
                  <c:v>199.71</c:v>
                </c:pt>
                <c:pt idx="3">
                  <c:v>205.92</c:v>
                </c:pt>
                <c:pt idx="4">
                  <c:v>231.67</c:v>
                </c:pt>
              </c:numCache>
            </c:numRef>
          </c:val>
          <c:extLst>
            <c:ext xmlns:c16="http://schemas.microsoft.com/office/drawing/2014/chart" uri="{C3380CC4-5D6E-409C-BE32-E72D297353CC}">
              <c16:uniqueId val="{00000000-90DA-4826-A3F9-1EDAF33354B7}"/>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250.84</c:v>
                </c:pt>
                <c:pt idx="1">
                  <c:v>235.61</c:v>
                </c:pt>
                <c:pt idx="2">
                  <c:v>216.21</c:v>
                </c:pt>
                <c:pt idx="3">
                  <c:v>220.31</c:v>
                </c:pt>
                <c:pt idx="4">
                  <c:v>230.95</c:v>
                </c:pt>
              </c:numCache>
            </c:numRef>
          </c:val>
          <c:smooth val="0"/>
          <c:extLst>
            <c:ext xmlns:c16="http://schemas.microsoft.com/office/drawing/2014/chart" uri="{C3380CC4-5D6E-409C-BE32-E72D297353CC}">
              <c16:uniqueId val="{00000001-90DA-4826-A3F9-1EDAF33354B7}"/>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小坂町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Cd2</v>
      </c>
      <c r="X8" s="72"/>
      <c r="Y8" s="72"/>
      <c r="Z8" s="72"/>
      <c r="AA8" s="72"/>
      <c r="AB8" s="72"/>
      <c r="AC8" s="72"/>
      <c r="AD8" s="73" t="str">
        <f>データ!$M$6</f>
        <v>非設置</v>
      </c>
      <c r="AE8" s="73"/>
      <c r="AF8" s="73"/>
      <c r="AG8" s="73"/>
      <c r="AH8" s="73"/>
      <c r="AI8" s="73"/>
      <c r="AJ8" s="73"/>
      <c r="AK8" s="3"/>
      <c r="AL8" s="69">
        <f>データ!S6</f>
        <v>4995</v>
      </c>
      <c r="AM8" s="69"/>
      <c r="AN8" s="69"/>
      <c r="AO8" s="69"/>
      <c r="AP8" s="69"/>
      <c r="AQ8" s="69"/>
      <c r="AR8" s="69"/>
      <c r="AS8" s="69"/>
      <c r="AT8" s="68">
        <f>データ!T6</f>
        <v>201.7</v>
      </c>
      <c r="AU8" s="68"/>
      <c r="AV8" s="68"/>
      <c r="AW8" s="68"/>
      <c r="AX8" s="68"/>
      <c r="AY8" s="68"/>
      <c r="AZ8" s="68"/>
      <c r="BA8" s="68"/>
      <c r="BB8" s="68">
        <f>データ!U6</f>
        <v>24.76</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69.39</v>
      </c>
      <c r="Q10" s="68"/>
      <c r="R10" s="68"/>
      <c r="S10" s="68"/>
      <c r="T10" s="68"/>
      <c r="U10" s="68"/>
      <c r="V10" s="68"/>
      <c r="W10" s="68">
        <f>データ!Q6</f>
        <v>95.49</v>
      </c>
      <c r="X10" s="68"/>
      <c r="Y10" s="68"/>
      <c r="Z10" s="68"/>
      <c r="AA10" s="68"/>
      <c r="AB10" s="68"/>
      <c r="AC10" s="68"/>
      <c r="AD10" s="69">
        <f>データ!R6</f>
        <v>3850</v>
      </c>
      <c r="AE10" s="69"/>
      <c r="AF10" s="69"/>
      <c r="AG10" s="69"/>
      <c r="AH10" s="69"/>
      <c r="AI10" s="69"/>
      <c r="AJ10" s="69"/>
      <c r="AK10" s="2"/>
      <c r="AL10" s="69">
        <f>データ!V6</f>
        <v>3437</v>
      </c>
      <c r="AM10" s="69"/>
      <c r="AN10" s="69"/>
      <c r="AO10" s="69"/>
      <c r="AP10" s="69"/>
      <c r="AQ10" s="69"/>
      <c r="AR10" s="69"/>
      <c r="AS10" s="69"/>
      <c r="AT10" s="68">
        <f>データ!W6</f>
        <v>1.46</v>
      </c>
      <c r="AU10" s="68"/>
      <c r="AV10" s="68"/>
      <c r="AW10" s="68"/>
      <c r="AX10" s="68"/>
      <c r="AY10" s="68"/>
      <c r="AZ10" s="68"/>
      <c r="BA10" s="68"/>
      <c r="BB10" s="68">
        <f>データ!X6</f>
        <v>2354.11</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119</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117</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118</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【682.51】</v>
      </c>
      <c r="I86" s="26" t="str">
        <f>データ!CA6</f>
        <v>【100.34】</v>
      </c>
      <c r="J86" s="26" t="str">
        <f>データ!CL6</f>
        <v>【136.15】</v>
      </c>
      <c r="K86" s="26" t="str">
        <f>データ!CW6</f>
        <v>【59.64】</v>
      </c>
      <c r="L86" s="26" t="str">
        <f>データ!DH6</f>
        <v>【95.35】</v>
      </c>
      <c r="M86" s="26" t="s">
        <v>44</v>
      </c>
      <c r="N86" s="26" t="s">
        <v>44</v>
      </c>
      <c r="O86" s="26" t="str">
        <f>データ!EO6</f>
        <v>【0.22】</v>
      </c>
    </row>
  </sheetData>
  <sheetProtection algorithmName="SHA-512" hashValue="ShkMlCzQ2vT4nUwQwPslpoSI58C60x1ACHkAgznrHh2ZM0tKNpJvFCUy5ydytsT36GPSZfZ5VeFdFAgWHPZWBw==" saltValue="Be2RoEJENU4WIC0Obs02S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53031</v>
      </c>
      <c r="D6" s="33">
        <f t="shared" si="3"/>
        <v>47</v>
      </c>
      <c r="E6" s="33">
        <f t="shared" si="3"/>
        <v>17</v>
      </c>
      <c r="F6" s="33">
        <f t="shared" si="3"/>
        <v>1</v>
      </c>
      <c r="G6" s="33">
        <f t="shared" si="3"/>
        <v>0</v>
      </c>
      <c r="H6" s="33" t="str">
        <f t="shared" si="3"/>
        <v>秋田県　小坂町</v>
      </c>
      <c r="I6" s="33" t="str">
        <f t="shared" si="3"/>
        <v>法非適用</v>
      </c>
      <c r="J6" s="33" t="str">
        <f t="shared" si="3"/>
        <v>下水道事業</v>
      </c>
      <c r="K6" s="33" t="str">
        <f t="shared" si="3"/>
        <v>公共下水道</v>
      </c>
      <c r="L6" s="33" t="str">
        <f t="shared" si="3"/>
        <v>Cd2</v>
      </c>
      <c r="M6" s="33" t="str">
        <f t="shared" si="3"/>
        <v>非設置</v>
      </c>
      <c r="N6" s="34" t="str">
        <f t="shared" si="3"/>
        <v>-</v>
      </c>
      <c r="O6" s="34" t="str">
        <f t="shared" si="3"/>
        <v>該当数値なし</v>
      </c>
      <c r="P6" s="34">
        <f t="shared" si="3"/>
        <v>69.39</v>
      </c>
      <c r="Q6" s="34">
        <f t="shared" si="3"/>
        <v>95.49</v>
      </c>
      <c r="R6" s="34">
        <f t="shared" si="3"/>
        <v>3850</v>
      </c>
      <c r="S6" s="34">
        <f t="shared" si="3"/>
        <v>4995</v>
      </c>
      <c r="T6" s="34">
        <f t="shared" si="3"/>
        <v>201.7</v>
      </c>
      <c r="U6" s="34">
        <f t="shared" si="3"/>
        <v>24.76</v>
      </c>
      <c r="V6" s="34">
        <f t="shared" si="3"/>
        <v>3437</v>
      </c>
      <c r="W6" s="34">
        <f t="shared" si="3"/>
        <v>1.46</v>
      </c>
      <c r="X6" s="34">
        <f t="shared" si="3"/>
        <v>2354.11</v>
      </c>
      <c r="Y6" s="35">
        <f>IF(Y7="",NA(),Y7)</f>
        <v>79.790000000000006</v>
      </c>
      <c r="Z6" s="35">
        <f t="shared" ref="Z6:AH6" si="4">IF(Z7="",NA(),Z7)</f>
        <v>76.62</v>
      </c>
      <c r="AA6" s="35">
        <f t="shared" si="4"/>
        <v>83.53</v>
      </c>
      <c r="AB6" s="35">
        <f t="shared" si="4"/>
        <v>86.52</v>
      </c>
      <c r="AC6" s="35">
        <f t="shared" si="4"/>
        <v>83.33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1706.27</v>
      </c>
      <c r="BG6" s="35">
        <f t="shared" ref="BG6:BO6" si="7">IF(BG7="",NA(),BG7)</f>
        <v>1632.73</v>
      </c>
      <c r="BH6" s="35">
        <f t="shared" si="7"/>
        <v>1598.7</v>
      </c>
      <c r="BI6" s="35">
        <f t="shared" si="7"/>
        <v>1639.89</v>
      </c>
      <c r="BJ6" s="35">
        <f t="shared" si="7"/>
        <v>1529.96</v>
      </c>
      <c r="BK6" s="35">
        <f t="shared" si="7"/>
        <v>1162.3599999999999</v>
      </c>
      <c r="BL6" s="35">
        <f t="shared" si="7"/>
        <v>1047.6500000000001</v>
      </c>
      <c r="BM6" s="35">
        <f t="shared" si="7"/>
        <v>1124.26</v>
      </c>
      <c r="BN6" s="35">
        <f t="shared" si="7"/>
        <v>1048.23</v>
      </c>
      <c r="BO6" s="35">
        <f t="shared" si="7"/>
        <v>1130.42</v>
      </c>
      <c r="BP6" s="34" t="str">
        <f>IF(BP7="","",IF(BP7="-","【-】","【"&amp;SUBSTITUTE(TEXT(BP7,"#,##0.00"),"-","△")&amp;"】"))</f>
        <v>【682.51】</v>
      </c>
      <c r="BQ6" s="35">
        <f>IF(BQ7="",NA(),BQ7)</f>
        <v>74.849999999999994</v>
      </c>
      <c r="BR6" s="35">
        <f t="shared" ref="BR6:BZ6" si="8">IF(BR7="",NA(),BR7)</f>
        <v>71.2</v>
      </c>
      <c r="BS6" s="35">
        <f t="shared" si="8"/>
        <v>100</v>
      </c>
      <c r="BT6" s="35">
        <f t="shared" si="8"/>
        <v>97.58</v>
      </c>
      <c r="BU6" s="35">
        <f t="shared" si="8"/>
        <v>87.49</v>
      </c>
      <c r="BV6" s="35">
        <f t="shared" si="8"/>
        <v>68.209999999999994</v>
      </c>
      <c r="BW6" s="35">
        <f t="shared" si="8"/>
        <v>74.040000000000006</v>
      </c>
      <c r="BX6" s="35">
        <f t="shared" si="8"/>
        <v>80.58</v>
      </c>
      <c r="BY6" s="35">
        <f t="shared" si="8"/>
        <v>78.92</v>
      </c>
      <c r="BZ6" s="35">
        <f t="shared" si="8"/>
        <v>74.17</v>
      </c>
      <c r="CA6" s="34" t="str">
        <f>IF(CA7="","",IF(CA7="-","【-】","【"&amp;SUBSTITUTE(TEXT(CA7,"#,##0.00"),"-","△")&amp;"】"))</f>
        <v>【100.34】</v>
      </c>
      <c r="CB6" s="35">
        <f>IF(CB7="",NA(),CB7)</f>
        <v>268.08</v>
      </c>
      <c r="CC6" s="35">
        <f t="shared" ref="CC6:CK6" si="9">IF(CC7="",NA(),CC7)</f>
        <v>283.58999999999997</v>
      </c>
      <c r="CD6" s="35">
        <f t="shared" si="9"/>
        <v>199.71</v>
      </c>
      <c r="CE6" s="35">
        <f t="shared" si="9"/>
        <v>205.92</v>
      </c>
      <c r="CF6" s="35">
        <f t="shared" si="9"/>
        <v>231.67</v>
      </c>
      <c r="CG6" s="35">
        <f t="shared" si="9"/>
        <v>250.84</v>
      </c>
      <c r="CH6" s="35">
        <f t="shared" si="9"/>
        <v>235.61</v>
      </c>
      <c r="CI6" s="35">
        <f t="shared" si="9"/>
        <v>216.21</v>
      </c>
      <c r="CJ6" s="35">
        <f t="shared" si="9"/>
        <v>220.31</v>
      </c>
      <c r="CK6" s="35">
        <f t="shared" si="9"/>
        <v>230.95</v>
      </c>
      <c r="CL6" s="34" t="str">
        <f>IF(CL7="","",IF(CL7="-","【-】","【"&amp;SUBSTITUTE(TEXT(CL7,"#,##0.00"),"-","△")&amp;"】"))</f>
        <v>【136.15】</v>
      </c>
      <c r="CM6" s="35" t="str">
        <f>IF(CM7="",NA(),CM7)</f>
        <v>-</v>
      </c>
      <c r="CN6" s="35" t="str">
        <f t="shared" ref="CN6:CV6" si="10">IF(CN7="",NA(),CN7)</f>
        <v>-</v>
      </c>
      <c r="CO6" s="35" t="str">
        <f t="shared" si="10"/>
        <v>-</v>
      </c>
      <c r="CP6" s="35" t="str">
        <f t="shared" si="10"/>
        <v>-</v>
      </c>
      <c r="CQ6" s="35" t="str">
        <f t="shared" si="10"/>
        <v>-</v>
      </c>
      <c r="CR6" s="35">
        <f t="shared" si="10"/>
        <v>49.39</v>
      </c>
      <c r="CS6" s="35">
        <f t="shared" si="10"/>
        <v>49.25</v>
      </c>
      <c r="CT6" s="35">
        <f t="shared" si="10"/>
        <v>50.24</v>
      </c>
      <c r="CU6" s="35">
        <f t="shared" si="10"/>
        <v>49.68</v>
      </c>
      <c r="CV6" s="35">
        <f t="shared" si="10"/>
        <v>49.27</v>
      </c>
      <c r="CW6" s="34" t="str">
        <f>IF(CW7="","",IF(CW7="-","【-】","【"&amp;SUBSTITUTE(TEXT(CW7,"#,##0.00"),"-","△")&amp;"】"))</f>
        <v>【59.64】</v>
      </c>
      <c r="CX6" s="35">
        <f>IF(CX7="",NA(),CX7)</f>
        <v>82.27</v>
      </c>
      <c r="CY6" s="35">
        <f t="shared" ref="CY6:DG6" si="11">IF(CY7="",NA(),CY7)</f>
        <v>83.89</v>
      </c>
      <c r="CZ6" s="35">
        <f t="shared" si="11"/>
        <v>75.2</v>
      </c>
      <c r="DA6" s="35">
        <f t="shared" si="11"/>
        <v>75.930000000000007</v>
      </c>
      <c r="DB6" s="35">
        <f t="shared" si="11"/>
        <v>76.87</v>
      </c>
      <c r="DC6" s="35">
        <f t="shared" si="11"/>
        <v>83.96</v>
      </c>
      <c r="DD6" s="35">
        <f t="shared" si="11"/>
        <v>84.12</v>
      </c>
      <c r="DE6" s="35">
        <f t="shared" si="11"/>
        <v>84.17</v>
      </c>
      <c r="DF6" s="35">
        <f t="shared" si="11"/>
        <v>83.35</v>
      </c>
      <c r="DG6" s="35">
        <f t="shared" si="11"/>
        <v>83.16</v>
      </c>
      <c r="DH6" s="34" t="str">
        <f>IF(DH7="","",IF(DH7="-","【-】","【"&amp;SUBSTITUTE(TEXT(DH7,"#,##0.00"),"-","△")&amp;"】"))</f>
        <v>【95.35】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f>IF(EE7="",NA(),EE7)</f>
        <v>4.21</v>
      </c>
      <c r="EF6" s="34">
        <f t="shared" ref="EF6:EN6" si="14">IF(EF7="",NA(),EF7)</f>
        <v>0</v>
      </c>
      <c r="EG6" s="34">
        <f t="shared" si="14"/>
        <v>0</v>
      </c>
      <c r="EH6" s="34">
        <f t="shared" si="14"/>
        <v>0</v>
      </c>
      <c r="EI6" s="34">
        <f t="shared" si="14"/>
        <v>0</v>
      </c>
      <c r="EJ6" s="35">
        <f t="shared" si="14"/>
        <v>0.15</v>
      </c>
      <c r="EK6" s="35">
        <f t="shared" si="14"/>
        <v>0.1</v>
      </c>
      <c r="EL6" s="35">
        <f t="shared" si="14"/>
        <v>0.13</v>
      </c>
      <c r="EM6" s="35">
        <f t="shared" si="14"/>
        <v>0.12</v>
      </c>
      <c r="EN6" s="35">
        <f t="shared" si="14"/>
        <v>0.1</v>
      </c>
      <c r="EO6" s="34" t="str">
        <f>IF(EO7="","",IF(EO7="-","【-】","【"&amp;SUBSTITUTE(TEXT(EO7,"#,##0.00"),"-","△")&amp;"】"))</f>
        <v>【0.22】</v>
      </c>
    </row>
    <row r="7" spans="1:145" s="36" customFormat="1" x14ac:dyDescent="0.15">
      <c r="A7" s="28"/>
      <c r="B7" s="37">
        <v>2019</v>
      </c>
      <c r="C7" s="37">
        <v>53031</v>
      </c>
      <c r="D7" s="37">
        <v>47</v>
      </c>
      <c r="E7" s="37">
        <v>17</v>
      </c>
      <c r="F7" s="37">
        <v>1</v>
      </c>
      <c r="G7" s="37">
        <v>0</v>
      </c>
      <c r="H7" s="37" t="s">
        <v>98</v>
      </c>
      <c r="I7" s="37" t="s">
        <v>99</v>
      </c>
      <c r="J7" s="37" t="s">
        <v>100</v>
      </c>
      <c r="K7" s="37" t="s">
        <v>101</v>
      </c>
      <c r="L7" s="37" t="s">
        <v>102</v>
      </c>
      <c r="M7" s="37" t="s">
        <v>103</v>
      </c>
      <c r="N7" s="38" t="s">
        <v>104</v>
      </c>
      <c r="O7" s="38" t="s">
        <v>105</v>
      </c>
      <c r="P7" s="38">
        <v>69.39</v>
      </c>
      <c r="Q7" s="38">
        <v>95.49</v>
      </c>
      <c r="R7" s="38">
        <v>3850</v>
      </c>
      <c r="S7" s="38">
        <v>4995</v>
      </c>
      <c r="T7" s="38">
        <v>201.7</v>
      </c>
      <c r="U7" s="38">
        <v>24.76</v>
      </c>
      <c r="V7" s="38">
        <v>3437</v>
      </c>
      <c r="W7" s="38">
        <v>1.46</v>
      </c>
      <c r="X7" s="38">
        <v>2354.11</v>
      </c>
      <c r="Y7" s="38">
        <v>79.790000000000006</v>
      </c>
      <c r="Z7" s="38">
        <v>76.62</v>
      </c>
      <c r="AA7" s="38">
        <v>83.53</v>
      </c>
      <c r="AB7" s="38">
        <v>86.52</v>
      </c>
      <c r="AC7" s="38">
        <v>83.33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1706.27</v>
      </c>
      <c r="BG7" s="38">
        <v>1632.73</v>
      </c>
      <c r="BH7" s="38">
        <v>1598.7</v>
      </c>
      <c r="BI7" s="38">
        <v>1639.89</v>
      </c>
      <c r="BJ7" s="38">
        <v>1529.96</v>
      </c>
      <c r="BK7" s="38">
        <v>1162.3599999999999</v>
      </c>
      <c r="BL7" s="38">
        <v>1047.6500000000001</v>
      </c>
      <c r="BM7" s="38">
        <v>1124.26</v>
      </c>
      <c r="BN7" s="38">
        <v>1048.23</v>
      </c>
      <c r="BO7" s="38">
        <v>1130.42</v>
      </c>
      <c r="BP7" s="38">
        <v>682.51</v>
      </c>
      <c r="BQ7" s="38">
        <v>74.849999999999994</v>
      </c>
      <c r="BR7" s="38">
        <v>71.2</v>
      </c>
      <c r="BS7" s="38">
        <v>100</v>
      </c>
      <c r="BT7" s="38">
        <v>97.58</v>
      </c>
      <c r="BU7" s="38">
        <v>87.49</v>
      </c>
      <c r="BV7" s="38">
        <v>68.209999999999994</v>
      </c>
      <c r="BW7" s="38">
        <v>74.040000000000006</v>
      </c>
      <c r="BX7" s="38">
        <v>80.58</v>
      </c>
      <c r="BY7" s="38">
        <v>78.92</v>
      </c>
      <c r="BZ7" s="38">
        <v>74.17</v>
      </c>
      <c r="CA7" s="38">
        <v>100.34</v>
      </c>
      <c r="CB7" s="38">
        <v>268.08</v>
      </c>
      <c r="CC7" s="38">
        <v>283.58999999999997</v>
      </c>
      <c r="CD7" s="38">
        <v>199.71</v>
      </c>
      <c r="CE7" s="38">
        <v>205.92</v>
      </c>
      <c r="CF7" s="38">
        <v>231.67</v>
      </c>
      <c r="CG7" s="38">
        <v>250.84</v>
      </c>
      <c r="CH7" s="38">
        <v>235.61</v>
      </c>
      <c r="CI7" s="38">
        <v>216.21</v>
      </c>
      <c r="CJ7" s="38">
        <v>220.31</v>
      </c>
      <c r="CK7" s="38">
        <v>230.95</v>
      </c>
      <c r="CL7" s="38">
        <v>136.15</v>
      </c>
      <c r="CM7" s="38" t="s">
        <v>104</v>
      </c>
      <c r="CN7" s="38" t="s">
        <v>104</v>
      </c>
      <c r="CO7" s="38" t="s">
        <v>104</v>
      </c>
      <c r="CP7" s="38" t="s">
        <v>104</v>
      </c>
      <c r="CQ7" s="38" t="s">
        <v>104</v>
      </c>
      <c r="CR7" s="38">
        <v>49.39</v>
      </c>
      <c r="CS7" s="38">
        <v>49.25</v>
      </c>
      <c r="CT7" s="38">
        <v>50.24</v>
      </c>
      <c r="CU7" s="38">
        <v>49.68</v>
      </c>
      <c r="CV7" s="38">
        <v>49.27</v>
      </c>
      <c r="CW7" s="38">
        <v>59.64</v>
      </c>
      <c r="CX7" s="38">
        <v>82.27</v>
      </c>
      <c r="CY7" s="38">
        <v>83.89</v>
      </c>
      <c r="CZ7" s="38">
        <v>75.2</v>
      </c>
      <c r="DA7" s="38">
        <v>75.930000000000007</v>
      </c>
      <c r="DB7" s="38">
        <v>76.87</v>
      </c>
      <c r="DC7" s="38">
        <v>83.96</v>
      </c>
      <c r="DD7" s="38">
        <v>84.12</v>
      </c>
      <c r="DE7" s="38">
        <v>84.17</v>
      </c>
      <c r="DF7" s="38">
        <v>83.35</v>
      </c>
      <c r="DG7" s="38">
        <v>83.16</v>
      </c>
      <c r="DH7" s="38">
        <v>95.35</v>
      </c>
      <c r="DI7" s="38"/>
      <c r="DJ7" s="38"/>
      <c r="DK7" s="38"/>
      <c r="DL7" s="38"/>
      <c r="DM7" s="38"/>
      <c r="DN7" s="38"/>
      <c r="DO7" s="38"/>
      <c r="DP7" s="38"/>
      <c r="DQ7" s="38"/>
      <c r="DR7" s="38"/>
      <c r="DS7" s="38"/>
      <c r="DT7" s="38"/>
      <c r="DU7" s="38"/>
      <c r="DV7" s="38"/>
      <c r="DW7" s="38"/>
      <c r="DX7" s="38"/>
      <c r="DY7" s="38"/>
      <c r="DZ7" s="38"/>
      <c r="EA7" s="38"/>
      <c r="EB7" s="38"/>
      <c r="EC7" s="38"/>
      <c r="ED7" s="38"/>
      <c r="EE7" s="38">
        <v>4.21</v>
      </c>
      <c r="EF7" s="38">
        <v>0</v>
      </c>
      <c r="EG7" s="38">
        <v>0</v>
      </c>
      <c r="EH7" s="38">
        <v>0</v>
      </c>
      <c r="EI7" s="38">
        <v>0</v>
      </c>
      <c r="EJ7" s="38">
        <v>0.15</v>
      </c>
      <c r="EK7" s="38">
        <v>0.1</v>
      </c>
      <c r="EL7" s="38">
        <v>0.13</v>
      </c>
      <c r="EM7" s="38">
        <v>0.12</v>
      </c>
      <c r="EN7" s="38">
        <v>0.1</v>
      </c>
      <c r="EO7" s="38">
        <v>0.22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114</v>
      </c>
      <c r="D13" t="s">
        <v>113</v>
      </c>
      <c r="E13" t="s">
        <v>113</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admin</cp:lastModifiedBy>
  <cp:lastPrinted>2021-01-14T01:56:20Z</cp:lastPrinted>
  <dcterms:created xsi:type="dcterms:W3CDTF">2020-12-04T02:42:54Z</dcterms:created>
  <dcterms:modified xsi:type="dcterms:W3CDTF">2021-01-14T05:31:50Z</dcterms:modified>
  <cp:category/>
</cp:coreProperties>
</file>